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6a92402fa108329/Documents/Motorkhana/Khanacross Motorkhana 2026/Motorkhana 22 March 2026/"/>
    </mc:Choice>
  </mc:AlternateContent>
  <xr:revisionPtr revIDLastSave="2" documentId="13_ncr:1_{39296230-B903-47B1-96FD-95AC36ECA062}" xr6:coauthVersionLast="47" xr6:coauthVersionMax="47" xr10:uidLastSave="{0F89D8D9-CCA3-41AE-BD7B-508D05C3050E}"/>
  <bookViews>
    <workbookView xWindow="-108" yWindow="-108" windowWidth="23256" windowHeight="13896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Outright!$A$2:$W$47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7" i="1" l="1"/>
  <c r="S27" i="1"/>
  <c r="P27" i="1"/>
  <c r="M27" i="1"/>
  <c r="J27" i="1"/>
  <c r="G27" i="1"/>
  <c r="V14" i="1"/>
  <c r="V31" i="1"/>
  <c r="V17" i="1"/>
  <c r="V6" i="1"/>
  <c r="S14" i="1"/>
  <c r="S31" i="1"/>
  <c r="S17" i="1"/>
  <c r="S6" i="1"/>
  <c r="W6" i="1" s="1"/>
  <c r="P14" i="1"/>
  <c r="P31" i="1"/>
  <c r="P17" i="1"/>
  <c r="P6" i="1"/>
  <c r="M14" i="1"/>
  <c r="M31" i="1"/>
  <c r="M17" i="1"/>
  <c r="M6" i="1"/>
  <c r="J14" i="1"/>
  <c r="J31" i="1"/>
  <c r="J17" i="1"/>
  <c r="J6" i="1"/>
  <c r="G14" i="1"/>
  <c r="G31" i="1"/>
  <c r="G17" i="1"/>
  <c r="G6" i="1"/>
  <c r="G13" i="1"/>
  <c r="G29" i="1"/>
  <c r="G11" i="1"/>
  <c r="J11" i="1"/>
  <c r="M11" i="1"/>
  <c r="P11" i="1"/>
  <c r="S11" i="1"/>
  <c r="V11" i="1"/>
  <c r="V18" i="1"/>
  <c r="V28" i="1"/>
  <c r="S18" i="1"/>
  <c r="S28" i="1"/>
  <c r="P18" i="1"/>
  <c r="P28" i="1"/>
  <c r="M18" i="1"/>
  <c r="M28" i="1"/>
  <c r="J18" i="1"/>
  <c r="J28" i="1"/>
  <c r="G18" i="1"/>
  <c r="G28" i="1"/>
  <c r="G32" i="1"/>
  <c r="V22" i="1"/>
  <c r="V8" i="1"/>
  <c r="V7" i="1"/>
  <c r="S22" i="1"/>
  <c r="S8" i="1"/>
  <c r="S7" i="1"/>
  <c r="P22" i="1"/>
  <c r="P8" i="1"/>
  <c r="P7" i="1"/>
  <c r="M22" i="1"/>
  <c r="M8" i="1"/>
  <c r="M7" i="1"/>
  <c r="J22" i="1"/>
  <c r="J8" i="1"/>
  <c r="J7" i="1"/>
  <c r="G22" i="1"/>
  <c r="G8" i="1"/>
  <c r="G7" i="1"/>
  <c r="V25" i="1"/>
  <c r="V15" i="1"/>
  <c r="V10" i="1"/>
  <c r="V32" i="1"/>
  <c r="V13" i="1"/>
  <c r="V33" i="1"/>
  <c r="V21" i="1"/>
  <c r="W21" i="1" s="1"/>
  <c r="V23" i="1"/>
  <c r="V12" i="1"/>
  <c r="V16" i="1"/>
  <c r="V19" i="1"/>
  <c r="V9" i="1"/>
  <c r="V29" i="1"/>
  <c r="W29" i="1" s="1"/>
  <c r="V26" i="1"/>
  <c r="V34" i="1"/>
  <c r="V24" i="1"/>
  <c r="V20" i="1"/>
  <c r="V30" i="1"/>
  <c r="S10" i="1"/>
  <c r="P10" i="1"/>
  <c r="M10" i="1"/>
  <c r="J10" i="1"/>
  <c r="G10" i="1"/>
  <c r="S12" i="1"/>
  <c r="P12" i="1"/>
  <c r="M12" i="1"/>
  <c r="W12" i="1" s="1"/>
  <c r="J12" i="1"/>
  <c r="G12" i="1"/>
  <c r="S19" i="1"/>
  <c r="S24" i="1"/>
  <c r="P19" i="1"/>
  <c r="M19" i="1"/>
  <c r="J19" i="1"/>
  <c r="G19" i="1"/>
  <c r="P24" i="1"/>
  <c r="M24" i="1"/>
  <c r="J24" i="1"/>
  <c r="G24" i="1"/>
  <c r="S25" i="1"/>
  <c r="S33" i="1"/>
  <c r="P25" i="1"/>
  <c r="P33" i="1"/>
  <c r="M25" i="1"/>
  <c r="M33" i="1"/>
  <c r="J25" i="1"/>
  <c r="J33" i="1"/>
  <c r="G25" i="1"/>
  <c r="G33" i="1"/>
  <c r="S20" i="1"/>
  <c r="P20" i="1"/>
  <c r="M20" i="1"/>
  <c r="J20" i="1"/>
  <c r="G20" i="1"/>
  <c r="S13" i="1"/>
  <c r="P13" i="1"/>
  <c r="M13" i="1"/>
  <c r="J13" i="1"/>
  <c r="S15" i="1"/>
  <c r="P15" i="1"/>
  <c r="M15" i="1"/>
  <c r="J15" i="1"/>
  <c r="G15" i="1"/>
  <c r="S29" i="1"/>
  <c r="P29" i="1"/>
  <c r="M29" i="1"/>
  <c r="J29" i="1"/>
  <c r="S26" i="1"/>
  <c r="P26" i="1"/>
  <c r="M26" i="1"/>
  <c r="J32" i="1"/>
  <c r="M32" i="1"/>
  <c r="P32" i="1"/>
  <c r="S32" i="1"/>
  <c r="J26" i="1"/>
  <c r="G26" i="1"/>
  <c r="S21" i="1"/>
  <c r="P21" i="1"/>
  <c r="M21" i="1"/>
  <c r="J21" i="1"/>
  <c r="G21" i="1"/>
  <c r="S30" i="1"/>
  <c r="P30" i="1"/>
  <c r="M30" i="1"/>
  <c r="J30" i="1"/>
  <c r="G30" i="1"/>
  <c r="S16" i="1"/>
  <c r="S34" i="1"/>
  <c r="P16" i="1"/>
  <c r="P34" i="1"/>
  <c r="M16" i="1"/>
  <c r="M34" i="1"/>
  <c r="J16" i="1"/>
  <c r="J34" i="1"/>
  <c r="G16" i="1"/>
  <c r="G34" i="1"/>
  <c r="S9" i="1"/>
  <c r="S23" i="1"/>
  <c r="P9" i="1"/>
  <c r="M9" i="1"/>
  <c r="J9" i="1"/>
  <c r="G9" i="1"/>
  <c r="P23" i="1"/>
  <c r="M23" i="1"/>
  <c r="J23" i="1"/>
  <c r="G23" i="1"/>
  <c r="W13" i="1" l="1"/>
  <c r="W22" i="1"/>
  <c r="W32" i="1"/>
  <c r="W7" i="1"/>
  <c r="W17" i="1"/>
  <c r="W10" i="1"/>
  <c r="W8" i="1"/>
  <c r="W28" i="1"/>
  <c r="W31" i="1"/>
  <c r="W19" i="1"/>
  <c r="W30" i="1"/>
  <c r="W15" i="1"/>
  <c r="W18" i="1"/>
  <c r="W14" i="1"/>
  <c r="W23" i="1"/>
  <c r="W20" i="1"/>
  <c r="W11" i="1"/>
  <c r="W9" i="1"/>
  <c r="W34" i="1"/>
  <c r="W16" i="1"/>
  <c r="W33" i="1"/>
  <c r="W24" i="1"/>
  <c r="W25" i="1"/>
  <c r="W27" i="1"/>
  <c r="W26" i="1"/>
</calcChain>
</file>

<file path=xl/sharedStrings.xml><?xml version="1.0" encoding="utf-8"?>
<sst xmlns="http://schemas.openxmlformats.org/spreadsheetml/2006/main" count="129" uniqueCount="75">
  <si>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</si>
  <si>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</si>
  <si>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</si>
  <si>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</si>
  <si>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</si>
  <si>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</si>
  <si>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</si>
  <si>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</si>
  <si>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MOTORKHANA RESULTS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</si>
  <si>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</si>
  <si>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</si>
  <si>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</si>
  <si>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</si>
  <si>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</si>
  <si>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1:  Penalty for Wrong Direction (WD), Did Not Finish (DNF) &amp; Fail to Halt in Garage (FTH) is slowest time + 5 secs.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</si>
  <si>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</si>
  <si>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</si>
  <si>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</si>
  <si>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</si>
  <si>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</si>
  <si>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</si>
  <si>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</si>
  <si>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</si>
  <si>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</si>
  <si>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</si>
  <si>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</si>
  <si>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Callum DuVe</t>
  </si>
  <si>
    <t>Molly Grist</t>
  </si>
  <si>
    <t>Winner Ladies</t>
  </si>
  <si>
    <t>Jim Forsyth</t>
  </si>
  <si>
    <t>Ladies</t>
  </si>
  <si>
    <t>RWD</t>
  </si>
  <si>
    <t>Winner RWD</t>
  </si>
  <si>
    <t>Winner 4WD</t>
  </si>
  <si>
    <t>JNR&lt;15</t>
  </si>
  <si>
    <t>Mason Beattie</t>
  </si>
  <si>
    <t>Daniel Ball</t>
  </si>
  <si>
    <t>N/A</t>
  </si>
  <si>
    <t>Brendan Linke</t>
  </si>
  <si>
    <t>JNR&lt;18</t>
  </si>
  <si>
    <t>Matt Lindsay</t>
  </si>
  <si>
    <t>Brendon Bye</t>
  </si>
  <si>
    <t>Dylan Hamilton</t>
  </si>
  <si>
    <t>Aaron Jones</t>
  </si>
  <si>
    <t>Jodie Jones</t>
  </si>
  <si>
    <t>Brody Watson</t>
  </si>
  <si>
    <t>Jessica Willoughby</t>
  </si>
  <si>
    <t>Maurice McCarthy</t>
  </si>
  <si>
    <t>SPL</t>
  </si>
  <si>
    <t>Jake Linke</t>
  </si>
  <si>
    <t>Square Slalom 1</t>
  </si>
  <si>
    <t>Square Slalom 2</t>
  </si>
  <si>
    <t>Gables 1</t>
  </si>
  <si>
    <t>Gables 2</t>
  </si>
  <si>
    <t>DATE: 22nd March 2026</t>
  </si>
  <si>
    <t>Hopkirk 1</t>
  </si>
  <si>
    <t>Hopkirk 2</t>
  </si>
  <si>
    <t>Rob Myers</t>
  </si>
  <si>
    <t>WD</t>
  </si>
  <si>
    <t>Henry Myres</t>
  </si>
  <si>
    <t>Gary Cook</t>
  </si>
  <si>
    <t>Harley Jones</t>
  </si>
  <si>
    <t>John Allen</t>
  </si>
  <si>
    <t>DNS</t>
  </si>
  <si>
    <t>87.06 (Double Fastest)</t>
  </si>
  <si>
    <t>Harvey Wain</t>
  </si>
  <si>
    <t>Lane Allen</t>
  </si>
  <si>
    <t>Clay Dowell</t>
  </si>
  <si>
    <t>Noah Cameron</t>
  </si>
  <si>
    <t>Britney Jones</t>
  </si>
  <si>
    <t>Krackers Wain</t>
  </si>
  <si>
    <t>86.94 (Double Fastest)</t>
  </si>
  <si>
    <t>56.76 (Double Fastest)</t>
  </si>
  <si>
    <t>Trevor MacKrell</t>
  </si>
  <si>
    <t>Emma MacKrell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</si>
</sst>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73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0" fontId="15" fillId="0" borderId="1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5" fillId="0" borderId="14" xfId="0" applyFont="1" applyBorder="1"/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8" fillId="0" borderId="7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0" fontId="5" fillId="0" borderId="10" xfId="0" applyFont="1" applyBorder="1"/>
    <xf numFmtId="0" fontId="15" fillId="0" borderId="24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2" fontId="6" fillId="0" borderId="8" xfId="0" applyNumberFormat="1" applyFont="1" applyBorder="1" applyAlignment="1" applyProtection="1">
      <alignment horizontal="center"/>
      <protection locked="0"/>
    </xf>
    <xf numFmtId="1" fontId="6" fillId="0" borderId="13" xfId="0" applyNumberFormat="1" applyFont="1" applyBorder="1" applyAlignment="1" applyProtection="1">
      <alignment horizontal="center"/>
      <protection locked="0"/>
    </xf>
    <xf numFmtId="0" fontId="0" fillId="0" borderId="6" xfId="0" applyBorder="1"/>
    <xf numFmtId="0" fontId="4" fillId="0" borderId="8" xfId="0" applyFont="1" applyBorder="1"/>
    <xf numFmtId="0" fontId="4" fillId="0" borderId="13" xfId="0" applyFont="1" applyBorder="1"/>
    <xf numFmtId="0" fontId="0" fillId="0" borderId="13" xfId="0" applyBorder="1"/>
    <xf numFmtId="0" fontId="1" fillId="0" borderId="5" xfId="0" applyFont="1" applyBorder="1"/>
    <xf numFmtId="0" fontId="4" fillId="0" borderId="6" xfId="0" applyFont="1" applyBorder="1"/>
    <xf numFmtId="1" fontId="12" fillId="0" borderId="13" xfId="0" applyNumberFormat="1" applyFont="1" applyBorder="1" applyAlignment="1" applyProtection="1">
      <alignment horizontal="center"/>
      <protection locked="0"/>
    </xf>
    <xf numFmtId="0" fontId="9" fillId="0" borderId="0" xfId="0" applyFont="1"/>
    <xf numFmtId="0" fontId="0" fillId="0" borderId="0" xfId="0"/>
    <xf numFmtId="0" fontId="13" fillId="0" borderId="8" xfId="0" applyFont="1" applyBorder="1" applyAlignment="1" applyProtection="1">
      <alignment horizontal="center"/>
      <protection locked="0"/>
    </xf>
    <xf numFmtId="0" fontId="13" fillId="0" borderId="13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1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1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19" xfId="0" applyFont="1" applyBorder="1"/>
    <xf numFmtId="0" fontId="3" fillId="0" borderId="20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1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3" xfId="0" applyBorder="1"/>
    <xf numFmtId="0" fontId="7" fillId="0" borderId="17" xfId="0" applyFont="1" applyBorder="1" applyAlignment="1">
      <alignment horizontal="center" wrapText="1"/>
    </xf>
    <xf numFmtId="0" fontId="0" fillId="0" borderId="23" xfId="0" applyBorder="1" applyAlignment="1">
      <alignment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8"/>
  <sheetViews>
    <sheetView tabSelected="1" topLeftCell="A30" zoomScale="115" zoomScaleNormal="115" workbookViewId="0">
      <selection activeCell="A22" sqref="A22"/>
    </sheetView>
  </sheetViews>
  <sheetFormatPr defaultRowHeight="13.2" x14ac:dyDescent="0.25"/>
  <cols>
    <col min="1" max="1" width="15.6640625" customWidth="1"/>
    <col min="2" max="2" width="9.44140625" customWidth="1"/>
    <col min="3" max="4" width="7.88671875" customWidth="1"/>
    <col min="5" max="9" width="6.33203125" customWidth="1"/>
    <col min="10" max="10" width="6.44140625" customWidth="1"/>
    <col min="11" max="19" width="6.33203125" customWidth="1"/>
    <col min="20" max="20" width="6.5546875" customWidth="1"/>
    <col min="21" max="22" width="6.33203125" customWidth="1"/>
    <col min="23" max="25" width="7.5546875" customWidth="1"/>
  </cols>
  <sheetData>
    <row r="1" spans="1:25" ht="12.75" hidden="1" customHeight="1" x14ac:dyDescent="0.25"/>
    <row r="2" spans="1:25" ht="16.2" thickBot="1" x14ac:dyDescent="0.35">
      <c r="F2" s="1"/>
      <c r="G2" s="1"/>
      <c r="L2" s="2" t="s">
        <v>8</v>
      </c>
      <c r="S2" s="44" t="s">
        <v>54</v>
      </c>
      <c r="T2" s="45"/>
      <c r="U2" s="45"/>
      <c r="V2" s="45"/>
      <c r="W2" s="28"/>
      <c r="X2" s="28"/>
      <c r="Y2" s="28"/>
    </row>
    <row r="3" spans="1:25" ht="13.5" hidden="1" customHeight="1" x14ac:dyDescent="0.25">
      <c r="W3" s="29"/>
      <c r="X3" s="29"/>
      <c r="Y3" s="29"/>
    </row>
    <row r="4" spans="1:25" ht="13.5" customHeight="1" x14ac:dyDescent="0.25">
      <c r="A4" s="69" t="s">
        <v>9</v>
      </c>
      <c r="B4" s="69" t="s">
        <v>3</v>
      </c>
      <c r="C4" s="69" t="s">
        <v>22</v>
      </c>
      <c r="D4" s="69" t="s">
        <v>20</v>
      </c>
      <c r="E4" s="46" t="s">
        <v>50</v>
      </c>
      <c r="F4" s="47"/>
      <c r="G4" s="48"/>
      <c r="H4" s="46" t="s">
        <v>51</v>
      </c>
      <c r="I4" s="47"/>
      <c r="J4" s="48"/>
      <c r="K4" s="46" t="s">
        <v>52</v>
      </c>
      <c r="L4" s="47"/>
      <c r="M4" s="48"/>
      <c r="N4" s="46" t="s">
        <v>53</v>
      </c>
      <c r="O4" s="47"/>
      <c r="P4" s="48"/>
      <c r="Q4" s="46" t="s">
        <v>55</v>
      </c>
      <c r="R4" s="47"/>
      <c r="S4" s="48"/>
      <c r="T4" s="46" t="s">
        <v>56</v>
      </c>
      <c r="U4" s="47"/>
      <c r="V4" s="48"/>
      <c r="W4" s="71" t="s">
        <v>2</v>
      </c>
    </row>
    <row r="5" spans="1:25" ht="13.8" thickBot="1" x14ac:dyDescent="0.3">
      <c r="A5" s="70"/>
      <c r="B5" s="70"/>
      <c r="C5" s="70"/>
      <c r="D5" s="70"/>
      <c r="E5" s="25" t="s">
        <v>0</v>
      </c>
      <c r="F5" s="26" t="s">
        <v>1</v>
      </c>
      <c r="G5" s="27" t="s">
        <v>2</v>
      </c>
      <c r="H5" s="25" t="s">
        <v>0</v>
      </c>
      <c r="I5" s="26" t="s">
        <v>1</v>
      </c>
      <c r="J5" s="27" t="s">
        <v>2</v>
      </c>
      <c r="K5" s="25" t="s">
        <v>0</v>
      </c>
      <c r="L5" s="26" t="s">
        <v>1</v>
      </c>
      <c r="M5" s="27" t="s">
        <v>2</v>
      </c>
      <c r="N5" s="25" t="s">
        <v>0</v>
      </c>
      <c r="O5" s="26" t="s">
        <v>1</v>
      </c>
      <c r="P5" s="27" t="s">
        <v>2</v>
      </c>
      <c r="Q5" s="25" t="s">
        <v>0</v>
      </c>
      <c r="R5" s="26" t="s">
        <v>1</v>
      </c>
      <c r="S5" s="27" t="s">
        <v>2</v>
      </c>
      <c r="T5" s="25" t="s">
        <v>0</v>
      </c>
      <c r="U5" s="26" t="s">
        <v>1</v>
      </c>
      <c r="V5" s="27" t="s">
        <v>2</v>
      </c>
      <c r="W5" s="72"/>
    </row>
    <row r="6" spans="1:25" ht="13.8" thickBot="1" x14ac:dyDescent="0.3">
      <c r="A6" s="31" t="s">
        <v>29</v>
      </c>
      <c r="B6" s="32" t="s">
        <v>24</v>
      </c>
      <c r="C6" s="33">
        <v>1</v>
      </c>
      <c r="D6" s="34">
        <v>1</v>
      </c>
      <c r="E6" s="35">
        <v>28.91</v>
      </c>
      <c r="F6" s="36"/>
      <c r="G6" s="7">
        <f t="shared" ref="G6:G34" si="0">SUM(E6:F6)</f>
        <v>28.91</v>
      </c>
      <c r="H6" s="35">
        <v>28.65</v>
      </c>
      <c r="I6" s="36"/>
      <c r="J6" s="30">
        <f t="shared" ref="J6:J34" si="1">SUM(H6:I6)</f>
        <v>28.65</v>
      </c>
      <c r="K6" s="35">
        <v>43.53</v>
      </c>
      <c r="L6" s="43"/>
      <c r="M6" s="30">
        <f t="shared" ref="M6:M34" si="2">SUM(K6:L6)</f>
        <v>43.53</v>
      </c>
      <c r="N6" s="35">
        <v>43.47</v>
      </c>
      <c r="O6" s="43"/>
      <c r="P6" s="30">
        <f t="shared" ref="P6:P34" si="3">SUM(N6:O6)</f>
        <v>43.47</v>
      </c>
      <c r="Q6" s="35">
        <v>41.75</v>
      </c>
      <c r="R6" s="36"/>
      <c r="S6" s="30">
        <f t="shared" ref="S6:S34" si="4">SUM(Q6:R6)</f>
        <v>41.75</v>
      </c>
      <c r="T6" s="35">
        <v>40.25</v>
      </c>
      <c r="U6" s="43"/>
      <c r="V6" s="30">
        <f t="shared" ref="V6:V34" si="5">SUM(T6:U6)</f>
        <v>40.25</v>
      </c>
      <c r="W6" s="22">
        <f>SUM(V6,S6,P6,M6,J6,G6)</f>
        <v>226.56</v>
      </c>
    </row>
    <row r="7" spans="1:25" ht="13.8" thickBot="1" x14ac:dyDescent="0.3">
      <c r="A7" s="21" t="s">
        <v>38</v>
      </c>
      <c r="B7" s="20" t="s">
        <v>24</v>
      </c>
      <c r="C7" s="18">
        <v>2</v>
      </c>
      <c r="D7" s="19">
        <v>2</v>
      </c>
      <c r="E7" s="4">
        <v>29.85</v>
      </c>
      <c r="F7" s="3"/>
      <c r="G7" s="7">
        <f t="shared" si="0"/>
        <v>29.85</v>
      </c>
      <c r="H7" s="4">
        <v>30.03</v>
      </c>
      <c r="I7" s="3"/>
      <c r="J7" s="6">
        <f t="shared" si="1"/>
        <v>30.03</v>
      </c>
      <c r="K7" s="4">
        <v>45.06</v>
      </c>
      <c r="L7" s="3"/>
      <c r="M7" s="6">
        <f t="shared" si="2"/>
        <v>45.06</v>
      </c>
      <c r="N7" s="4">
        <v>47.12</v>
      </c>
      <c r="O7" s="3"/>
      <c r="P7" s="6">
        <f t="shared" si="3"/>
        <v>47.12</v>
      </c>
      <c r="Q7" s="4">
        <v>40.340000000000003</v>
      </c>
      <c r="R7" s="3"/>
      <c r="S7" s="6">
        <f t="shared" si="4"/>
        <v>40.340000000000003</v>
      </c>
      <c r="T7" s="4">
        <v>40.9</v>
      </c>
      <c r="U7" s="3"/>
      <c r="V7" s="6">
        <f t="shared" si="5"/>
        <v>40.9</v>
      </c>
      <c r="W7" s="22">
        <f t="shared" ref="W7:W34" si="6">SUM(V7,S7,P7,M7,J7,G7)</f>
        <v>233.3</v>
      </c>
    </row>
    <row r="8" spans="1:25" ht="13.8" thickBot="1" x14ac:dyDescent="0.3">
      <c r="A8" s="21" t="s">
        <v>36</v>
      </c>
      <c r="B8" s="20" t="s">
        <v>24</v>
      </c>
      <c r="C8" s="18">
        <v>3</v>
      </c>
      <c r="D8" s="19">
        <v>3</v>
      </c>
      <c r="E8" s="4">
        <v>28.93</v>
      </c>
      <c r="F8" s="3"/>
      <c r="G8" s="7">
        <f t="shared" si="0"/>
        <v>28.93</v>
      </c>
      <c r="H8" s="4">
        <v>28.9</v>
      </c>
      <c r="I8" s="3"/>
      <c r="J8" s="6">
        <f t="shared" si="1"/>
        <v>28.9</v>
      </c>
      <c r="K8" s="4">
        <v>45.06</v>
      </c>
      <c r="L8" s="3"/>
      <c r="M8" s="6">
        <f t="shared" si="2"/>
        <v>45.06</v>
      </c>
      <c r="N8" s="4">
        <v>43.82</v>
      </c>
      <c r="O8" s="3"/>
      <c r="P8" s="6">
        <f t="shared" si="3"/>
        <v>43.82</v>
      </c>
      <c r="Q8" s="4">
        <v>46.59</v>
      </c>
      <c r="R8" s="3"/>
      <c r="S8" s="6">
        <f t="shared" si="4"/>
        <v>46.59</v>
      </c>
      <c r="T8" s="4">
        <v>45.53</v>
      </c>
      <c r="U8" s="3"/>
      <c r="V8" s="6">
        <f t="shared" si="5"/>
        <v>45.53</v>
      </c>
      <c r="W8" s="22">
        <f t="shared" si="6"/>
        <v>238.83</v>
      </c>
    </row>
    <row r="9" spans="1:25" ht="13.8" thickBot="1" x14ac:dyDescent="0.3">
      <c r="A9" s="21" t="s">
        <v>26</v>
      </c>
      <c r="B9" s="20" t="s">
        <v>19</v>
      </c>
      <c r="C9" s="18">
        <v>4</v>
      </c>
      <c r="D9" s="19">
        <v>1</v>
      </c>
      <c r="E9" s="4">
        <v>30.72</v>
      </c>
      <c r="F9" s="3"/>
      <c r="G9" s="7">
        <f t="shared" si="0"/>
        <v>30.72</v>
      </c>
      <c r="H9" s="4">
        <v>28.38</v>
      </c>
      <c r="I9" s="3"/>
      <c r="J9" s="6">
        <f t="shared" si="1"/>
        <v>28.38</v>
      </c>
      <c r="K9" s="4">
        <v>46.1</v>
      </c>
      <c r="L9" s="3"/>
      <c r="M9" s="6">
        <f t="shared" si="2"/>
        <v>46.1</v>
      </c>
      <c r="N9" s="4">
        <v>46.25</v>
      </c>
      <c r="O9" s="3"/>
      <c r="P9" s="6">
        <f t="shared" si="3"/>
        <v>46.25</v>
      </c>
      <c r="Q9" s="4">
        <v>47.22</v>
      </c>
      <c r="R9" s="3"/>
      <c r="S9" s="6">
        <f t="shared" si="4"/>
        <v>47.22</v>
      </c>
      <c r="T9" s="4">
        <v>43.68</v>
      </c>
      <c r="U9" s="3"/>
      <c r="V9" s="6">
        <f t="shared" si="5"/>
        <v>43.68</v>
      </c>
      <c r="W9" s="22">
        <f t="shared" si="6"/>
        <v>242.35</v>
      </c>
      <c r="Y9" s="17" t="s">
        <v>25</v>
      </c>
    </row>
    <row r="10" spans="1:25" ht="13.8" thickBot="1" x14ac:dyDescent="0.3">
      <c r="A10" s="21" t="s">
        <v>59</v>
      </c>
      <c r="B10" s="20" t="s">
        <v>24</v>
      </c>
      <c r="C10" s="18">
        <v>5</v>
      </c>
      <c r="D10" s="19">
        <v>4</v>
      </c>
      <c r="E10" s="4">
        <v>31.78</v>
      </c>
      <c r="F10" s="3"/>
      <c r="G10" s="7">
        <f t="shared" si="0"/>
        <v>31.78</v>
      </c>
      <c r="H10" s="4">
        <v>29.15</v>
      </c>
      <c r="I10" s="3"/>
      <c r="J10" s="6">
        <f t="shared" si="1"/>
        <v>29.15</v>
      </c>
      <c r="K10" s="4">
        <v>48.53</v>
      </c>
      <c r="L10" s="3"/>
      <c r="M10" s="6">
        <f t="shared" si="2"/>
        <v>48.53</v>
      </c>
      <c r="N10" s="4">
        <v>45.97</v>
      </c>
      <c r="O10" s="3"/>
      <c r="P10" s="6">
        <f t="shared" si="3"/>
        <v>45.97</v>
      </c>
      <c r="Q10" s="4">
        <v>51.38</v>
      </c>
      <c r="R10" s="3"/>
      <c r="S10" s="6">
        <f t="shared" si="4"/>
        <v>51.38</v>
      </c>
      <c r="T10" s="4">
        <v>42.9</v>
      </c>
      <c r="U10" s="3"/>
      <c r="V10" s="6">
        <f t="shared" si="5"/>
        <v>42.9</v>
      </c>
      <c r="W10" s="22">
        <f t="shared" si="6"/>
        <v>249.71</v>
      </c>
      <c r="Y10" s="17"/>
    </row>
    <row r="11" spans="1:25" ht="13.8" thickBot="1" x14ac:dyDescent="0.3">
      <c r="A11" s="21" t="s">
        <v>73</v>
      </c>
      <c r="B11" s="20" t="s">
        <v>24</v>
      </c>
      <c r="C11" s="18">
        <v>6</v>
      </c>
      <c r="D11" s="19">
        <v>5</v>
      </c>
      <c r="E11" s="4">
        <v>32.03</v>
      </c>
      <c r="F11" s="3"/>
      <c r="G11" s="7">
        <f t="shared" si="0"/>
        <v>32.03</v>
      </c>
      <c r="H11" s="4">
        <v>31.81</v>
      </c>
      <c r="I11" s="3"/>
      <c r="J11" s="6">
        <f t="shared" si="1"/>
        <v>31.81</v>
      </c>
      <c r="K11" s="4">
        <v>47.44</v>
      </c>
      <c r="L11" s="3"/>
      <c r="M11" s="6">
        <f t="shared" si="2"/>
        <v>47.44</v>
      </c>
      <c r="N11" s="4">
        <v>47.4</v>
      </c>
      <c r="O11" s="3"/>
      <c r="P11" s="6">
        <f t="shared" si="3"/>
        <v>47.4</v>
      </c>
      <c r="Q11" s="4">
        <v>49.34</v>
      </c>
      <c r="R11" s="3"/>
      <c r="S11" s="6">
        <f t="shared" si="4"/>
        <v>49.34</v>
      </c>
      <c r="T11" s="4">
        <v>46.25</v>
      </c>
      <c r="U11" s="3"/>
      <c r="V11" s="6">
        <f t="shared" si="5"/>
        <v>46.25</v>
      </c>
      <c r="W11" s="22">
        <f t="shared" si="6"/>
        <v>254.27</v>
      </c>
      <c r="Y11" s="17"/>
    </row>
    <row r="12" spans="1:25" ht="13.8" thickBot="1" x14ac:dyDescent="0.3">
      <c r="A12" s="21" t="s">
        <v>60</v>
      </c>
      <c r="B12" s="20" t="s">
        <v>24</v>
      </c>
      <c r="C12" s="18">
        <v>7</v>
      </c>
      <c r="D12" s="19">
        <v>6</v>
      </c>
      <c r="E12" s="4">
        <v>30.34</v>
      </c>
      <c r="F12" s="3"/>
      <c r="G12" s="7">
        <f t="shared" si="0"/>
        <v>30.34</v>
      </c>
      <c r="H12" s="4">
        <v>28.63</v>
      </c>
      <c r="I12" s="3"/>
      <c r="J12" s="6">
        <f t="shared" si="1"/>
        <v>28.63</v>
      </c>
      <c r="K12" s="4">
        <v>45.97</v>
      </c>
      <c r="L12" s="3"/>
      <c r="M12" s="6">
        <f t="shared" si="2"/>
        <v>45.97</v>
      </c>
      <c r="N12" s="4">
        <v>46.03</v>
      </c>
      <c r="O12" s="3"/>
      <c r="P12" s="6">
        <f t="shared" si="3"/>
        <v>46.03</v>
      </c>
      <c r="Q12" s="4">
        <v>49.12</v>
      </c>
      <c r="R12" s="3"/>
      <c r="S12" s="6">
        <f t="shared" si="4"/>
        <v>49.12</v>
      </c>
      <c r="T12" s="4">
        <v>59.47</v>
      </c>
      <c r="U12" s="3"/>
      <c r="V12" s="6">
        <f t="shared" si="5"/>
        <v>59.47</v>
      </c>
      <c r="W12" s="22">
        <f t="shared" si="6"/>
        <v>259.56</v>
      </c>
      <c r="Y12" s="17"/>
    </row>
    <row r="13" spans="1:25" ht="13.8" thickBot="1" x14ac:dyDescent="0.3">
      <c r="A13" s="21" t="s">
        <v>70</v>
      </c>
      <c r="B13" s="20" t="s">
        <v>19</v>
      </c>
      <c r="C13" s="18">
        <v>8</v>
      </c>
      <c r="D13" s="19">
        <v>2</v>
      </c>
      <c r="E13" s="4">
        <v>34.81</v>
      </c>
      <c r="F13" s="5"/>
      <c r="G13" s="7">
        <f t="shared" si="0"/>
        <v>34.81</v>
      </c>
      <c r="H13" s="4">
        <v>33.94</v>
      </c>
      <c r="I13" s="3"/>
      <c r="J13" s="6">
        <f t="shared" si="1"/>
        <v>33.94</v>
      </c>
      <c r="K13" s="4">
        <v>50.66</v>
      </c>
      <c r="L13" s="3"/>
      <c r="M13" s="6">
        <f t="shared" si="2"/>
        <v>50.66</v>
      </c>
      <c r="N13" s="4">
        <v>52.34</v>
      </c>
      <c r="O13" s="5"/>
      <c r="P13" s="6">
        <f t="shared" si="3"/>
        <v>52.34</v>
      </c>
      <c r="Q13" s="4">
        <v>46.91</v>
      </c>
      <c r="R13" s="5"/>
      <c r="S13" s="6">
        <f t="shared" si="4"/>
        <v>46.91</v>
      </c>
      <c r="T13" s="4">
        <v>45.87</v>
      </c>
      <c r="U13" s="5"/>
      <c r="V13" s="6">
        <f t="shared" si="5"/>
        <v>45.87</v>
      </c>
      <c r="W13" s="22">
        <f t="shared" si="6"/>
        <v>264.52999999999997</v>
      </c>
      <c r="Y13" s="17"/>
    </row>
    <row r="14" spans="1:25" ht="13.8" thickBot="1" x14ac:dyDescent="0.3">
      <c r="A14" s="21" t="s">
        <v>35</v>
      </c>
      <c r="B14" s="20" t="s">
        <v>39</v>
      </c>
      <c r="C14" s="18">
        <v>9</v>
      </c>
      <c r="D14" s="19">
        <v>1</v>
      </c>
      <c r="E14" s="4">
        <v>33.56</v>
      </c>
      <c r="F14" s="3"/>
      <c r="G14" s="7">
        <f t="shared" si="0"/>
        <v>33.56</v>
      </c>
      <c r="H14" s="4">
        <v>32.94</v>
      </c>
      <c r="I14" s="3"/>
      <c r="J14" s="6">
        <f t="shared" si="1"/>
        <v>32.94</v>
      </c>
      <c r="K14" s="4">
        <v>50.47</v>
      </c>
      <c r="L14" s="5"/>
      <c r="M14" s="6">
        <f t="shared" si="2"/>
        <v>50.47</v>
      </c>
      <c r="N14" s="4">
        <v>50.59</v>
      </c>
      <c r="O14" s="3"/>
      <c r="P14" s="6">
        <f t="shared" si="3"/>
        <v>50.59</v>
      </c>
      <c r="Q14" s="4">
        <v>51.1</v>
      </c>
      <c r="R14" s="5"/>
      <c r="S14" s="6">
        <f t="shared" si="4"/>
        <v>51.1</v>
      </c>
      <c r="T14" s="4">
        <v>49.4</v>
      </c>
      <c r="U14" s="5"/>
      <c r="V14" s="6">
        <f t="shared" si="5"/>
        <v>49.4</v>
      </c>
      <c r="W14" s="22">
        <f t="shared" si="6"/>
        <v>268.06</v>
      </c>
      <c r="Y14" s="17"/>
    </row>
    <row r="15" spans="1:25" ht="13.8" thickBot="1" x14ac:dyDescent="0.3">
      <c r="A15" s="21" t="s">
        <v>41</v>
      </c>
      <c r="B15" s="20" t="s">
        <v>19</v>
      </c>
      <c r="C15" s="18">
        <v>10</v>
      </c>
      <c r="D15" s="19">
        <v>3</v>
      </c>
      <c r="E15" s="4">
        <v>35.65</v>
      </c>
      <c r="F15" s="3"/>
      <c r="G15" s="7">
        <f t="shared" si="0"/>
        <v>35.65</v>
      </c>
      <c r="H15" s="4">
        <v>33</v>
      </c>
      <c r="I15" s="3"/>
      <c r="J15" s="6">
        <f t="shared" si="1"/>
        <v>33</v>
      </c>
      <c r="K15" s="4">
        <v>53.66</v>
      </c>
      <c r="L15" s="5"/>
      <c r="M15" s="6">
        <f t="shared" si="2"/>
        <v>53.66</v>
      </c>
      <c r="N15" s="4">
        <v>53.97</v>
      </c>
      <c r="O15" s="5"/>
      <c r="P15" s="6">
        <f t="shared" si="3"/>
        <v>53.97</v>
      </c>
      <c r="Q15" s="4">
        <v>52.88</v>
      </c>
      <c r="R15" s="5"/>
      <c r="S15" s="6">
        <f t="shared" si="4"/>
        <v>52.88</v>
      </c>
      <c r="T15" s="4">
        <v>47.63</v>
      </c>
      <c r="U15" s="5"/>
      <c r="V15" s="6">
        <f t="shared" si="5"/>
        <v>47.63</v>
      </c>
      <c r="W15" s="22">
        <f t="shared" si="6"/>
        <v>276.79000000000002</v>
      </c>
      <c r="Y15" s="17"/>
    </row>
    <row r="16" spans="1:25" ht="13.8" thickBot="1" x14ac:dyDescent="0.3">
      <c r="A16" s="21" t="s">
        <v>61</v>
      </c>
      <c r="B16" s="20" t="s">
        <v>31</v>
      </c>
      <c r="C16" s="18">
        <v>11</v>
      </c>
      <c r="D16" s="19">
        <v>1</v>
      </c>
      <c r="E16" s="4">
        <v>38.1</v>
      </c>
      <c r="F16" s="3"/>
      <c r="G16" s="7">
        <f t="shared" si="0"/>
        <v>38.1</v>
      </c>
      <c r="H16" s="4">
        <v>34.03</v>
      </c>
      <c r="I16" s="3"/>
      <c r="J16" s="6">
        <f t="shared" si="1"/>
        <v>34.03</v>
      </c>
      <c r="K16" s="4">
        <v>57</v>
      </c>
      <c r="L16" s="3"/>
      <c r="M16" s="6">
        <f t="shared" si="2"/>
        <v>57</v>
      </c>
      <c r="N16" s="4">
        <v>56.87</v>
      </c>
      <c r="O16" s="3"/>
      <c r="P16" s="6">
        <f t="shared" si="3"/>
        <v>56.87</v>
      </c>
      <c r="Q16" s="4">
        <v>58.56</v>
      </c>
      <c r="R16" s="3"/>
      <c r="S16" s="6">
        <f t="shared" si="4"/>
        <v>58.56</v>
      </c>
      <c r="T16" s="4">
        <v>52.53</v>
      </c>
      <c r="U16" s="3"/>
      <c r="V16" s="6">
        <f t="shared" si="5"/>
        <v>52.53</v>
      </c>
      <c r="W16" s="22">
        <f t="shared" si="6"/>
        <v>297.09000000000003</v>
      </c>
    </row>
    <row r="17" spans="1:23" ht="13.8" thickBot="1" x14ac:dyDescent="0.3">
      <c r="A17" s="21" t="s">
        <v>68</v>
      </c>
      <c r="B17" s="20" t="s">
        <v>39</v>
      </c>
      <c r="C17" s="18">
        <v>12</v>
      </c>
      <c r="D17" s="19">
        <v>2</v>
      </c>
      <c r="E17" s="4">
        <v>38.47</v>
      </c>
      <c r="F17" s="3"/>
      <c r="G17" s="7">
        <f t="shared" si="0"/>
        <v>38.47</v>
      </c>
      <c r="H17" s="4">
        <v>38.130000000000003</v>
      </c>
      <c r="I17" s="3"/>
      <c r="J17" s="6">
        <f t="shared" si="1"/>
        <v>38.130000000000003</v>
      </c>
      <c r="K17" s="4">
        <v>59.5</v>
      </c>
      <c r="L17" s="5">
        <v>5</v>
      </c>
      <c r="M17" s="6">
        <f t="shared" si="2"/>
        <v>64.5</v>
      </c>
      <c r="N17" s="4">
        <v>56.65</v>
      </c>
      <c r="O17" s="5"/>
      <c r="P17" s="6">
        <f t="shared" si="3"/>
        <v>56.65</v>
      </c>
      <c r="Q17" s="4">
        <v>52.31</v>
      </c>
      <c r="R17" s="5"/>
      <c r="S17" s="6">
        <f t="shared" si="4"/>
        <v>52.31</v>
      </c>
      <c r="T17" s="4">
        <v>50.37</v>
      </c>
      <c r="U17" s="5"/>
      <c r="V17" s="6">
        <f t="shared" si="5"/>
        <v>50.37</v>
      </c>
      <c r="W17" s="22">
        <f t="shared" si="6"/>
        <v>300.43000000000006</v>
      </c>
    </row>
    <row r="18" spans="1:23" ht="13.8" thickBot="1" x14ac:dyDescent="0.3">
      <c r="A18" s="21" t="s">
        <v>43</v>
      </c>
      <c r="B18" s="20" t="s">
        <v>31</v>
      </c>
      <c r="C18" s="18">
        <v>13</v>
      </c>
      <c r="D18" s="19">
        <v>2</v>
      </c>
      <c r="E18" s="4">
        <v>37.119999999999997</v>
      </c>
      <c r="F18" s="5"/>
      <c r="G18" s="7">
        <f t="shared" si="0"/>
        <v>37.119999999999997</v>
      </c>
      <c r="H18" s="4">
        <v>40.840000000000003</v>
      </c>
      <c r="I18" s="3"/>
      <c r="J18" s="6">
        <f t="shared" si="1"/>
        <v>40.840000000000003</v>
      </c>
      <c r="K18" s="4">
        <v>58.97</v>
      </c>
      <c r="L18" s="3"/>
      <c r="M18" s="6">
        <f t="shared" si="2"/>
        <v>58.97</v>
      </c>
      <c r="N18" s="4">
        <v>58.21</v>
      </c>
      <c r="O18" s="3"/>
      <c r="P18" s="6">
        <f t="shared" si="3"/>
        <v>58.21</v>
      </c>
      <c r="Q18" s="4">
        <v>49.13</v>
      </c>
      <c r="R18" s="3"/>
      <c r="S18" s="6">
        <f t="shared" si="4"/>
        <v>49.13</v>
      </c>
      <c r="T18" s="4">
        <v>58.85</v>
      </c>
      <c r="U18" s="3"/>
      <c r="V18" s="6">
        <f t="shared" si="5"/>
        <v>58.85</v>
      </c>
      <c r="W18" s="22">
        <f t="shared" si="6"/>
        <v>303.12</v>
      </c>
    </row>
    <row r="19" spans="1:23" ht="13.8" thickBot="1" x14ac:dyDescent="0.3">
      <c r="A19" s="21" t="s">
        <v>42</v>
      </c>
      <c r="B19" s="20" t="s">
        <v>31</v>
      </c>
      <c r="C19" s="18">
        <v>14</v>
      </c>
      <c r="D19" s="19">
        <v>3</v>
      </c>
      <c r="E19" s="4">
        <v>36.81</v>
      </c>
      <c r="F19" s="3"/>
      <c r="G19" s="7">
        <f t="shared" si="0"/>
        <v>36.81</v>
      </c>
      <c r="H19" s="4">
        <v>36.159999999999997</v>
      </c>
      <c r="I19" s="3"/>
      <c r="J19" s="6">
        <f t="shared" si="1"/>
        <v>36.159999999999997</v>
      </c>
      <c r="K19" s="4">
        <v>57.09</v>
      </c>
      <c r="L19" s="3"/>
      <c r="M19" s="6">
        <f t="shared" si="2"/>
        <v>57.09</v>
      </c>
      <c r="N19" s="4">
        <v>58.25</v>
      </c>
      <c r="O19" s="3"/>
      <c r="P19" s="6">
        <f t="shared" si="3"/>
        <v>58.25</v>
      </c>
      <c r="Q19" s="4">
        <v>68.59</v>
      </c>
      <c r="R19" s="3"/>
      <c r="S19" s="6">
        <f t="shared" si="4"/>
        <v>68.59</v>
      </c>
      <c r="T19" s="4">
        <v>55.19</v>
      </c>
      <c r="U19" s="3"/>
      <c r="V19" s="6">
        <f t="shared" si="5"/>
        <v>55.19</v>
      </c>
      <c r="W19" s="22">
        <f t="shared" si="6"/>
        <v>312.08999999999997</v>
      </c>
    </row>
    <row r="20" spans="1:23" ht="13.8" thickBot="1" x14ac:dyDescent="0.3">
      <c r="A20" s="21" t="s">
        <v>21</v>
      </c>
      <c r="B20" s="20" t="s">
        <v>31</v>
      </c>
      <c r="C20" s="18">
        <v>15</v>
      </c>
      <c r="D20" s="19">
        <v>4</v>
      </c>
      <c r="E20" s="4">
        <v>38.1</v>
      </c>
      <c r="F20" s="3">
        <v>5</v>
      </c>
      <c r="G20" s="7">
        <f t="shared" si="0"/>
        <v>43.1</v>
      </c>
      <c r="H20" s="4">
        <v>38.090000000000003</v>
      </c>
      <c r="I20" s="3"/>
      <c r="J20" s="6">
        <f t="shared" si="1"/>
        <v>38.090000000000003</v>
      </c>
      <c r="K20" s="4">
        <v>67.900000000000006</v>
      </c>
      <c r="L20" s="3"/>
      <c r="M20" s="6">
        <f t="shared" si="2"/>
        <v>67.900000000000006</v>
      </c>
      <c r="N20" s="4">
        <v>60.71</v>
      </c>
      <c r="O20" s="3"/>
      <c r="P20" s="6">
        <f t="shared" si="3"/>
        <v>60.71</v>
      </c>
      <c r="Q20" s="4">
        <v>50.81</v>
      </c>
      <c r="R20" s="3"/>
      <c r="S20" s="6">
        <f t="shared" si="4"/>
        <v>50.81</v>
      </c>
      <c r="T20" s="4">
        <v>59.34</v>
      </c>
      <c r="U20" s="3"/>
      <c r="V20" s="6">
        <f t="shared" si="5"/>
        <v>59.34</v>
      </c>
      <c r="W20" s="22">
        <f t="shared" si="6"/>
        <v>319.95000000000005</v>
      </c>
    </row>
    <row r="21" spans="1:23" ht="13.8" thickBot="1" x14ac:dyDescent="0.3">
      <c r="A21" s="21" t="s">
        <v>27</v>
      </c>
      <c r="B21" s="20" t="s">
        <v>30</v>
      </c>
      <c r="C21" s="18">
        <v>16</v>
      </c>
      <c r="D21" s="19">
        <v>1</v>
      </c>
      <c r="E21" s="4">
        <v>41.44</v>
      </c>
      <c r="F21" s="3"/>
      <c r="G21" s="7">
        <f t="shared" si="0"/>
        <v>41.44</v>
      </c>
      <c r="H21" s="4">
        <v>38.380000000000003</v>
      </c>
      <c r="I21" s="5"/>
      <c r="J21" s="6">
        <f t="shared" si="1"/>
        <v>38.380000000000003</v>
      </c>
      <c r="K21" s="4">
        <v>62.69</v>
      </c>
      <c r="L21" s="5"/>
      <c r="M21" s="6">
        <f t="shared" si="2"/>
        <v>62.69</v>
      </c>
      <c r="N21" s="4">
        <v>86.94</v>
      </c>
      <c r="O21" s="3" t="s">
        <v>58</v>
      </c>
      <c r="P21" s="6">
        <f t="shared" si="3"/>
        <v>86.94</v>
      </c>
      <c r="Q21" s="4">
        <v>52.78</v>
      </c>
      <c r="R21" s="5"/>
      <c r="S21" s="6">
        <f t="shared" si="4"/>
        <v>52.78</v>
      </c>
      <c r="T21" s="4">
        <v>50.91</v>
      </c>
      <c r="U21" s="5">
        <v>5</v>
      </c>
      <c r="V21" s="6">
        <f t="shared" si="5"/>
        <v>55.91</v>
      </c>
      <c r="W21" s="22">
        <f t="shared" si="6"/>
        <v>338.14</v>
      </c>
    </row>
    <row r="22" spans="1:23" ht="13.8" thickBot="1" x14ac:dyDescent="0.3">
      <c r="A22" s="21" t="s">
        <v>74</v>
      </c>
      <c r="B22" s="20" t="s">
        <v>39</v>
      </c>
      <c r="C22" s="18">
        <v>17</v>
      </c>
      <c r="D22" s="19">
        <v>3</v>
      </c>
      <c r="E22" s="4">
        <v>42.25</v>
      </c>
      <c r="F22" s="3"/>
      <c r="G22" s="7">
        <f t="shared" si="0"/>
        <v>42.25</v>
      </c>
      <c r="H22" s="4">
        <v>40.409999999999997</v>
      </c>
      <c r="I22" s="3"/>
      <c r="J22" s="6">
        <f t="shared" si="1"/>
        <v>40.409999999999997</v>
      </c>
      <c r="K22" s="4">
        <v>62.69</v>
      </c>
      <c r="L22" s="3"/>
      <c r="M22" s="6">
        <f t="shared" si="2"/>
        <v>62.69</v>
      </c>
      <c r="N22" s="4">
        <v>61.56</v>
      </c>
      <c r="O22" s="3"/>
      <c r="P22" s="6">
        <f t="shared" si="3"/>
        <v>61.56</v>
      </c>
      <c r="Q22" s="4">
        <v>70.069999999999993</v>
      </c>
      <c r="R22" s="3"/>
      <c r="S22" s="6">
        <f t="shared" si="4"/>
        <v>70.069999999999993</v>
      </c>
      <c r="T22" s="4">
        <v>71.5</v>
      </c>
      <c r="U22" s="3"/>
      <c r="V22" s="6">
        <f t="shared" si="5"/>
        <v>71.5</v>
      </c>
      <c r="W22" s="22">
        <f t="shared" si="6"/>
        <v>348.48</v>
      </c>
    </row>
    <row r="23" spans="1:23" ht="13.8" thickBot="1" x14ac:dyDescent="0.3">
      <c r="A23" s="21" t="s">
        <v>44</v>
      </c>
      <c r="B23" s="20" t="s">
        <v>30</v>
      </c>
      <c r="C23" s="18">
        <v>18</v>
      </c>
      <c r="D23" s="19">
        <v>2</v>
      </c>
      <c r="E23" s="4">
        <v>42.91</v>
      </c>
      <c r="F23" s="3"/>
      <c r="G23" s="7">
        <f t="shared" si="0"/>
        <v>42.91</v>
      </c>
      <c r="H23" s="4">
        <v>41.63</v>
      </c>
      <c r="I23" s="3"/>
      <c r="J23" s="6">
        <f t="shared" si="1"/>
        <v>41.63</v>
      </c>
      <c r="K23" s="4">
        <v>71.44</v>
      </c>
      <c r="L23" s="3"/>
      <c r="M23" s="6">
        <f t="shared" si="2"/>
        <v>71.44</v>
      </c>
      <c r="N23" s="4">
        <v>72.16</v>
      </c>
      <c r="O23" s="3"/>
      <c r="P23" s="6">
        <f t="shared" si="3"/>
        <v>72.16</v>
      </c>
      <c r="Q23" s="4">
        <v>63.5</v>
      </c>
      <c r="R23" s="3"/>
      <c r="S23" s="6">
        <f t="shared" si="4"/>
        <v>63.5</v>
      </c>
      <c r="T23" s="4">
        <v>62.47</v>
      </c>
      <c r="U23" s="3"/>
      <c r="V23" s="6">
        <f t="shared" si="5"/>
        <v>62.47</v>
      </c>
      <c r="W23" s="22">
        <f t="shared" si="6"/>
        <v>354.11</v>
      </c>
    </row>
    <row r="24" spans="1:23" ht="13.8" thickBot="1" x14ac:dyDescent="0.3">
      <c r="A24" s="21" t="s">
        <v>66</v>
      </c>
      <c r="B24" s="20" t="s">
        <v>34</v>
      </c>
      <c r="C24" s="18">
        <v>19</v>
      </c>
      <c r="D24" s="19">
        <v>1</v>
      </c>
      <c r="E24" s="4">
        <v>42.63</v>
      </c>
      <c r="F24" s="3"/>
      <c r="G24" s="7">
        <f t="shared" si="0"/>
        <v>42.63</v>
      </c>
      <c r="H24" s="4">
        <v>49.38</v>
      </c>
      <c r="I24" s="3"/>
      <c r="J24" s="6">
        <f t="shared" si="1"/>
        <v>49.38</v>
      </c>
      <c r="K24" s="4">
        <v>63.62</v>
      </c>
      <c r="L24" s="3">
        <v>5</v>
      </c>
      <c r="M24" s="6">
        <f t="shared" si="2"/>
        <v>68.62</v>
      </c>
      <c r="N24" s="4">
        <v>71.78</v>
      </c>
      <c r="O24" s="3">
        <v>5</v>
      </c>
      <c r="P24" s="6">
        <f t="shared" si="3"/>
        <v>76.78</v>
      </c>
      <c r="Q24" s="4">
        <v>58.38</v>
      </c>
      <c r="R24" s="3"/>
      <c r="S24" s="6">
        <f t="shared" si="4"/>
        <v>58.38</v>
      </c>
      <c r="T24" s="4">
        <v>66.150000000000006</v>
      </c>
      <c r="U24" s="3">
        <v>5</v>
      </c>
      <c r="V24" s="6">
        <f t="shared" si="5"/>
        <v>71.150000000000006</v>
      </c>
      <c r="W24" s="22">
        <f t="shared" si="6"/>
        <v>366.94</v>
      </c>
    </row>
    <row r="25" spans="1:23" ht="13.8" thickBot="1" x14ac:dyDescent="0.3">
      <c r="A25" s="21" t="s">
        <v>49</v>
      </c>
      <c r="B25" s="20" t="s">
        <v>39</v>
      </c>
      <c r="C25" s="18">
        <v>20</v>
      </c>
      <c r="D25" s="19">
        <v>4</v>
      </c>
      <c r="E25" s="4">
        <v>48.25</v>
      </c>
      <c r="F25" s="3"/>
      <c r="G25" s="7">
        <f t="shared" si="0"/>
        <v>48.25</v>
      </c>
      <c r="H25" s="4">
        <v>46.88</v>
      </c>
      <c r="I25" s="3"/>
      <c r="J25" s="6">
        <f t="shared" si="1"/>
        <v>46.88</v>
      </c>
      <c r="K25" s="4">
        <v>69.63</v>
      </c>
      <c r="L25" s="3">
        <v>5</v>
      </c>
      <c r="M25" s="6">
        <f t="shared" si="2"/>
        <v>74.63</v>
      </c>
      <c r="N25" s="4">
        <v>79.349999999999994</v>
      </c>
      <c r="O25" s="3"/>
      <c r="P25" s="6">
        <f t="shared" si="3"/>
        <v>79.349999999999994</v>
      </c>
      <c r="Q25" s="4">
        <v>61.65</v>
      </c>
      <c r="R25" s="3"/>
      <c r="S25" s="6">
        <f t="shared" si="4"/>
        <v>61.65</v>
      </c>
      <c r="T25" s="4">
        <v>59.69</v>
      </c>
      <c r="U25" s="3"/>
      <c r="V25" s="6">
        <f t="shared" si="5"/>
        <v>59.69</v>
      </c>
      <c r="W25" s="22">
        <f t="shared" si="6"/>
        <v>370.45</v>
      </c>
    </row>
    <row r="26" spans="1:23" ht="13.8" thickBot="1" x14ac:dyDescent="0.3">
      <c r="A26" s="21" t="s">
        <v>47</v>
      </c>
      <c r="B26" s="20" t="s">
        <v>24</v>
      </c>
      <c r="C26" s="18">
        <v>21</v>
      </c>
      <c r="D26" s="19">
        <v>7</v>
      </c>
      <c r="E26" s="4">
        <v>40.96</v>
      </c>
      <c r="F26" s="3"/>
      <c r="G26" s="7">
        <f t="shared" si="0"/>
        <v>40.96</v>
      </c>
      <c r="H26" s="4">
        <v>39.25</v>
      </c>
      <c r="I26" s="3"/>
      <c r="J26" s="6">
        <f t="shared" si="1"/>
        <v>39.25</v>
      </c>
      <c r="K26" s="4">
        <v>59.84</v>
      </c>
      <c r="L26" s="3"/>
      <c r="M26" s="6">
        <f t="shared" si="2"/>
        <v>59.84</v>
      </c>
      <c r="N26" s="4">
        <v>58.62</v>
      </c>
      <c r="O26" s="3"/>
      <c r="P26" s="6">
        <f t="shared" si="3"/>
        <v>58.62</v>
      </c>
      <c r="Q26" s="4">
        <v>85.37</v>
      </c>
      <c r="R26" s="3"/>
      <c r="S26" s="6">
        <f t="shared" si="4"/>
        <v>85.37</v>
      </c>
      <c r="T26" s="4">
        <v>87.81</v>
      </c>
      <c r="U26" s="3"/>
      <c r="V26" s="6">
        <f t="shared" si="5"/>
        <v>87.81</v>
      </c>
      <c r="W26" s="22">
        <f t="shared" si="6"/>
        <v>371.84999999999997</v>
      </c>
    </row>
    <row r="27" spans="1:23" ht="13.8" thickBot="1" x14ac:dyDescent="0.3">
      <c r="A27" s="21" t="s">
        <v>69</v>
      </c>
      <c r="B27" s="20" t="s">
        <v>30</v>
      </c>
      <c r="C27" s="18">
        <v>22</v>
      </c>
      <c r="D27" s="19">
        <v>3</v>
      </c>
      <c r="E27" s="4">
        <v>55.5</v>
      </c>
      <c r="F27" s="3"/>
      <c r="G27" s="7">
        <f t="shared" si="0"/>
        <v>55.5</v>
      </c>
      <c r="H27" s="4">
        <v>45.59</v>
      </c>
      <c r="I27" s="3"/>
      <c r="J27" s="6">
        <f t="shared" si="1"/>
        <v>45.59</v>
      </c>
      <c r="K27" s="4">
        <v>68.72</v>
      </c>
      <c r="L27" s="3"/>
      <c r="M27" s="6">
        <f t="shared" si="2"/>
        <v>68.72</v>
      </c>
      <c r="N27" s="4">
        <v>80.790000000000006</v>
      </c>
      <c r="O27" s="5"/>
      <c r="P27" s="6">
        <f t="shared" si="3"/>
        <v>80.790000000000006</v>
      </c>
      <c r="Q27" s="4">
        <v>61.28</v>
      </c>
      <c r="R27" s="5"/>
      <c r="S27" s="6">
        <f t="shared" si="4"/>
        <v>61.28</v>
      </c>
      <c r="T27" s="4">
        <v>61.72</v>
      </c>
      <c r="U27" s="3"/>
      <c r="V27" s="6">
        <f t="shared" si="5"/>
        <v>61.72</v>
      </c>
      <c r="W27" s="22">
        <f t="shared" si="6"/>
        <v>373.6</v>
      </c>
    </row>
    <row r="28" spans="1:23" ht="13.8" thickBot="1" x14ac:dyDescent="0.3">
      <c r="A28" s="21" t="s">
        <v>45</v>
      </c>
      <c r="B28" s="20" t="s">
        <v>39</v>
      </c>
      <c r="C28" s="18">
        <v>23</v>
      </c>
      <c r="D28" s="19">
        <v>5</v>
      </c>
      <c r="E28" s="4">
        <v>42.66</v>
      </c>
      <c r="F28" s="3"/>
      <c r="G28" s="7">
        <f t="shared" si="0"/>
        <v>42.66</v>
      </c>
      <c r="H28" s="4">
        <v>37.71</v>
      </c>
      <c r="I28" s="3">
        <v>5</v>
      </c>
      <c r="J28" s="6">
        <f t="shared" si="1"/>
        <v>42.71</v>
      </c>
      <c r="K28" s="4">
        <v>85.93</v>
      </c>
      <c r="L28" s="3"/>
      <c r="M28" s="6">
        <f t="shared" si="2"/>
        <v>85.93</v>
      </c>
      <c r="N28" s="4">
        <v>49.57</v>
      </c>
      <c r="O28" s="3">
        <v>10</v>
      </c>
      <c r="P28" s="6">
        <f t="shared" si="3"/>
        <v>59.57</v>
      </c>
      <c r="Q28" s="4">
        <v>73</v>
      </c>
      <c r="R28" s="3">
        <v>5</v>
      </c>
      <c r="S28" s="6">
        <f t="shared" si="4"/>
        <v>78</v>
      </c>
      <c r="T28" s="4">
        <v>67.22</v>
      </c>
      <c r="U28" s="3"/>
      <c r="V28" s="6">
        <f t="shared" si="5"/>
        <v>67.22</v>
      </c>
      <c r="W28" s="22">
        <f t="shared" si="6"/>
        <v>376.09000000000003</v>
      </c>
    </row>
    <row r="29" spans="1:23" ht="13.8" thickBot="1" x14ac:dyDescent="0.3">
      <c r="A29" s="21" t="s">
        <v>57</v>
      </c>
      <c r="B29" s="20" t="s">
        <v>24</v>
      </c>
      <c r="C29" s="18">
        <v>24</v>
      </c>
      <c r="D29" s="19">
        <v>8</v>
      </c>
      <c r="E29" s="4">
        <v>47.81</v>
      </c>
      <c r="F29" s="5"/>
      <c r="G29" s="7">
        <f t="shared" si="0"/>
        <v>47.81</v>
      </c>
      <c r="H29" s="4">
        <v>44.75</v>
      </c>
      <c r="I29" s="3"/>
      <c r="J29" s="6">
        <f t="shared" si="1"/>
        <v>44.75</v>
      </c>
      <c r="K29" s="4">
        <v>87.06</v>
      </c>
      <c r="L29" s="3" t="s">
        <v>58</v>
      </c>
      <c r="M29" s="6">
        <f t="shared" si="2"/>
        <v>87.06</v>
      </c>
      <c r="N29" s="4">
        <v>86.94</v>
      </c>
      <c r="O29" s="3" t="s">
        <v>58</v>
      </c>
      <c r="P29" s="6">
        <f t="shared" si="3"/>
        <v>86.94</v>
      </c>
      <c r="Q29" s="4">
        <v>60.03</v>
      </c>
      <c r="R29" s="3"/>
      <c r="S29" s="6">
        <f t="shared" si="4"/>
        <v>60.03</v>
      </c>
      <c r="T29" s="4">
        <v>47.78</v>
      </c>
      <c r="U29" s="3">
        <v>5</v>
      </c>
      <c r="V29" s="6">
        <f t="shared" si="5"/>
        <v>52.78</v>
      </c>
      <c r="W29" s="22">
        <f t="shared" si="6"/>
        <v>379.37</v>
      </c>
    </row>
    <row r="30" spans="1:23" ht="13.8" thickBot="1" x14ac:dyDescent="0.3">
      <c r="A30" s="21" t="s">
        <v>62</v>
      </c>
      <c r="B30" s="20" t="s">
        <v>48</v>
      </c>
      <c r="C30" s="18">
        <v>25</v>
      </c>
      <c r="D30" s="19">
        <v>1</v>
      </c>
      <c r="E30" s="4">
        <v>34.25</v>
      </c>
      <c r="F30" s="3"/>
      <c r="G30" s="7">
        <f t="shared" si="0"/>
        <v>34.25</v>
      </c>
      <c r="H30" s="4">
        <v>56.76</v>
      </c>
      <c r="I30" s="3" t="s">
        <v>58</v>
      </c>
      <c r="J30" s="6">
        <f t="shared" si="1"/>
        <v>56.76</v>
      </c>
      <c r="K30" s="4">
        <v>87.06</v>
      </c>
      <c r="L30" s="3" t="s">
        <v>58</v>
      </c>
      <c r="M30" s="6">
        <f t="shared" si="2"/>
        <v>87.06</v>
      </c>
      <c r="N30" s="4">
        <v>59.94</v>
      </c>
      <c r="O30" s="3"/>
      <c r="P30" s="6">
        <f t="shared" si="3"/>
        <v>59.94</v>
      </c>
      <c r="Q30" s="4">
        <v>42.47</v>
      </c>
      <c r="R30" s="3">
        <v>5</v>
      </c>
      <c r="S30" s="6">
        <f t="shared" si="4"/>
        <v>47.47</v>
      </c>
      <c r="T30" s="4">
        <v>102.53</v>
      </c>
      <c r="U30" s="3" t="s">
        <v>63</v>
      </c>
      <c r="V30" s="6">
        <f t="shared" si="5"/>
        <v>102.53</v>
      </c>
      <c r="W30" s="22">
        <f t="shared" si="6"/>
        <v>388.01</v>
      </c>
    </row>
    <row r="31" spans="1:23" ht="13.8" thickBot="1" x14ac:dyDescent="0.3">
      <c r="A31" s="21" t="s">
        <v>65</v>
      </c>
      <c r="B31" s="20" t="s">
        <v>34</v>
      </c>
      <c r="C31" s="18">
        <v>26</v>
      </c>
      <c r="D31" s="19">
        <v>2</v>
      </c>
      <c r="E31" s="4">
        <v>54.81</v>
      </c>
      <c r="F31" s="3"/>
      <c r="G31" s="7">
        <f t="shared" si="0"/>
        <v>54.81</v>
      </c>
      <c r="H31" s="4">
        <v>47.1</v>
      </c>
      <c r="I31" s="3"/>
      <c r="J31" s="6">
        <f t="shared" si="1"/>
        <v>47.1</v>
      </c>
      <c r="K31" s="4">
        <v>82.21</v>
      </c>
      <c r="L31" s="5"/>
      <c r="M31" s="6">
        <f t="shared" si="2"/>
        <v>82.21</v>
      </c>
      <c r="N31" s="4">
        <v>79.25</v>
      </c>
      <c r="O31" s="5"/>
      <c r="P31" s="6">
        <f t="shared" si="3"/>
        <v>79.25</v>
      </c>
      <c r="Q31" s="4">
        <v>67.47</v>
      </c>
      <c r="R31" s="5"/>
      <c r="S31" s="6">
        <f t="shared" si="4"/>
        <v>67.47</v>
      </c>
      <c r="T31" s="4">
        <v>65.06</v>
      </c>
      <c r="U31" s="5"/>
      <c r="V31" s="6">
        <f t="shared" si="5"/>
        <v>65.06</v>
      </c>
      <c r="W31" s="22">
        <f t="shared" si="6"/>
        <v>395.90000000000003</v>
      </c>
    </row>
    <row r="32" spans="1:23" ht="13.8" thickBot="1" x14ac:dyDescent="0.3">
      <c r="A32" s="21" t="s">
        <v>40</v>
      </c>
      <c r="B32" s="20" t="s">
        <v>19</v>
      </c>
      <c r="C32" s="18">
        <v>27</v>
      </c>
      <c r="D32" s="19">
        <v>4</v>
      </c>
      <c r="E32" s="4">
        <v>52.53</v>
      </c>
      <c r="F32" s="3">
        <v>10</v>
      </c>
      <c r="G32" s="7">
        <f t="shared" si="0"/>
        <v>62.53</v>
      </c>
      <c r="H32" s="4">
        <v>50.15</v>
      </c>
      <c r="I32" s="3"/>
      <c r="J32" s="6">
        <f t="shared" si="1"/>
        <v>50.15</v>
      </c>
      <c r="K32" s="4">
        <v>77.62</v>
      </c>
      <c r="L32" s="3">
        <v>10</v>
      </c>
      <c r="M32" s="6">
        <f t="shared" si="2"/>
        <v>87.62</v>
      </c>
      <c r="N32" s="4">
        <v>86.94</v>
      </c>
      <c r="O32" s="3" t="s">
        <v>58</v>
      </c>
      <c r="P32" s="6">
        <f t="shared" si="3"/>
        <v>86.94</v>
      </c>
      <c r="Q32" s="4">
        <v>78</v>
      </c>
      <c r="R32" s="3" t="s">
        <v>58</v>
      </c>
      <c r="S32" s="6">
        <f t="shared" si="4"/>
        <v>78</v>
      </c>
      <c r="T32" s="4">
        <v>67.88</v>
      </c>
      <c r="U32" s="3">
        <v>10</v>
      </c>
      <c r="V32" s="6">
        <f t="shared" si="5"/>
        <v>77.88</v>
      </c>
      <c r="W32" s="22">
        <f t="shared" si="6"/>
        <v>443.12</v>
      </c>
    </row>
    <row r="33" spans="1:26" ht="13.8" thickBot="1" x14ac:dyDescent="0.3">
      <c r="A33" s="21" t="s">
        <v>46</v>
      </c>
      <c r="B33" s="20" t="s">
        <v>30</v>
      </c>
      <c r="C33" s="18">
        <v>28</v>
      </c>
      <c r="D33" s="19">
        <v>4</v>
      </c>
      <c r="E33" s="4">
        <v>47.09</v>
      </c>
      <c r="F33" s="3"/>
      <c r="G33" s="7">
        <f t="shared" si="0"/>
        <v>47.09</v>
      </c>
      <c r="H33" s="4">
        <v>56.09</v>
      </c>
      <c r="I33" s="3"/>
      <c r="J33" s="6">
        <f t="shared" si="1"/>
        <v>56.09</v>
      </c>
      <c r="K33" s="4">
        <v>68.290000000000006</v>
      </c>
      <c r="L33" s="3"/>
      <c r="M33" s="6">
        <f t="shared" si="2"/>
        <v>68.290000000000006</v>
      </c>
      <c r="N33" s="4">
        <v>109.44</v>
      </c>
      <c r="O33" s="3"/>
      <c r="P33" s="6">
        <f t="shared" si="3"/>
        <v>109.44</v>
      </c>
      <c r="Q33" s="4">
        <v>87.07</v>
      </c>
      <c r="R33" s="3">
        <v>5</v>
      </c>
      <c r="S33" s="6">
        <f t="shared" si="4"/>
        <v>92.07</v>
      </c>
      <c r="T33" s="4">
        <v>78.94</v>
      </c>
      <c r="U33" s="3"/>
      <c r="V33" s="6">
        <f t="shared" si="5"/>
        <v>78.94</v>
      </c>
      <c r="W33" s="22">
        <f t="shared" si="6"/>
        <v>451.92000000000007</v>
      </c>
    </row>
    <row r="34" spans="1:26" ht="13.8" thickBot="1" x14ac:dyDescent="0.3">
      <c r="A34" s="21" t="s">
        <v>67</v>
      </c>
      <c r="B34" s="20" t="s">
        <v>39</v>
      </c>
      <c r="C34" s="18">
        <v>29</v>
      </c>
      <c r="D34" s="19">
        <v>6</v>
      </c>
      <c r="E34" s="4">
        <v>50.69</v>
      </c>
      <c r="F34" s="5">
        <v>5</v>
      </c>
      <c r="G34" s="7">
        <f t="shared" si="0"/>
        <v>55.69</v>
      </c>
      <c r="H34" s="4">
        <v>47.78</v>
      </c>
      <c r="I34" s="3">
        <v>5</v>
      </c>
      <c r="J34" s="6">
        <f t="shared" si="1"/>
        <v>52.78</v>
      </c>
      <c r="K34" s="4">
        <v>84.81</v>
      </c>
      <c r="L34" s="3">
        <v>5</v>
      </c>
      <c r="M34" s="6">
        <f t="shared" si="2"/>
        <v>89.81</v>
      </c>
      <c r="N34" s="4">
        <v>81.37</v>
      </c>
      <c r="O34" s="3"/>
      <c r="P34" s="6">
        <f t="shared" si="3"/>
        <v>81.37</v>
      </c>
      <c r="Q34" s="4">
        <v>98.31</v>
      </c>
      <c r="R34" s="3">
        <v>5</v>
      </c>
      <c r="S34" s="6">
        <f t="shared" si="4"/>
        <v>103.31</v>
      </c>
      <c r="T34" s="4">
        <v>92.53</v>
      </c>
      <c r="U34" s="3">
        <v>10</v>
      </c>
      <c r="V34" s="6">
        <f t="shared" si="5"/>
        <v>102.53</v>
      </c>
      <c r="W34" s="22">
        <f t="shared" si="6"/>
        <v>485.49000000000007</v>
      </c>
    </row>
    <row r="35" spans="1:26" x14ac:dyDescent="0.25">
      <c r="A35" s="38" t="s">
        <v>12</v>
      </c>
      <c r="B35" s="39"/>
      <c r="C35" s="39"/>
      <c r="D35" s="40"/>
      <c r="E35" s="49"/>
      <c r="F35" s="50"/>
      <c r="G35" s="50"/>
      <c r="H35" s="49" t="s">
        <v>72</v>
      </c>
      <c r="I35" s="50"/>
      <c r="J35" s="50"/>
      <c r="K35" s="49" t="s">
        <v>64</v>
      </c>
      <c r="L35" s="50"/>
      <c r="M35" s="50"/>
      <c r="N35" s="49" t="s">
        <v>71</v>
      </c>
      <c r="O35" s="50"/>
      <c r="P35" s="50"/>
      <c r="Q35" s="49">
        <v>78</v>
      </c>
      <c r="R35" s="50"/>
      <c r="S35" s="50"/>
      <c r="T35" s="49"/>
      <c r="U35" s="49"/>
      <c r="V35" s="49"/>
      <c r="Z35" s="17" t="s">
        <v>25</v>
      </c>
    </row>
    <row r="36" spans="1:26" ht="13.8" thickBot="1" x14ac:dyDescent="0.3">
      <c r="A36" s="41" t="s">
        <v>11</v>
      </c>
      <c r="B36" s="42"/>
      <c r="C36" s="42"/>
      <c r="D36" s="37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>
        <v>102.53</v>
      </c>
      <c r="U36" s="51"/>
      <c r="V36" s="51"/>
    </row>
    <row r="37" spans="1:26" x14ac:dyDescent="0.25">
      <c r="A37" s="54" t="s">
        <v>7</v>
      </c>
      <c r="B37" s="55"/>
      <c r="C37" s="55"/>
      <c r="D37" s="55" t="s">
        <v>29</v>
      </c>
      <c r="E37" s="55"/>
      <c r="F37" s="55"/>
      <c r="G37" s="55"/>
      <c r="H37" s="64"/>
      <c r="I37" s="54" t="s">
        <v>23</v>
      </c>
      <c r="J37" s="55"/>
      <c r="K37" s="55"/>
      <c r="L37" s="55"/>
      <c r="M37" s="55"/>
      <c r="N37" s="55" t="s">
        <v>62</v>
      </c>
      <c r="O37" s="55"/>
      <c r="P37" s="55"/>
      <c r="Q37" s="55"/>
      <c r="R37" s="55"/>
      <c r="S37" s="64"/>
    </row>
    <row r="38" spans="1:26" x14ac:dyDescent="0.25">
      <c r="A38" s="56" t="s">
        <v>10</v>
      </c>
      <c r="B38" s="57"/>
      <c r="C38" s="57"/>
      <c r="D38" s="57" t="s">
        <v>29</v>
      </c>
      <c r="E38" s="57"/>
      <c r="F38" s="57"/>
      <c r="G38" s="57"/>
      <c r="H38" s="58"/>
      <c r="I38" s="56" t="s">
        <v>18</v>
      </c>
      <c r="J38" s="57"/>
      <c r="K38" s="57"/>
      <c r="L38" s="57"/>
      <c r="M38" s="57"/>
      <c r="N38" s="57" t="s">
        <v>66</v>
      </c>
      <c r="O38" s="57"/>
      <c r="P38" s="57"/>
      <c r="Q38" s="57"/>
      <c r="R38" s="57"/>
      <c r="S38" s="58"/>
    </row>
    <row r="39" spans="1:26" x14ac:dyDescent="0.25">
      <c r="A39" s="56" t="s">
        <v>28</v>
      </c>
      <c r="B39" s="57"/>
      <c r="C39" s="57"/>
      <c r="D39" s="57" t="s">
        <v>27</v>
      </c>
      <c r="E39" s="57"/>
      <c r="F39" s="57"/>
      <c r="G39" s="57"/>
      <c r="H39" s="58"/>
      <c r="I39" s="56" t="s">
        <v>6</v>
      </c>
      <c r="J39" s="57"/>
      <c r="K39" s="57"/>
      <c r="L39" s="57"/>
      <c r="M39" s="57"/>
      <c r="N39" s="57" t="s">
        <v>35</v>
      </c>
      <c r="O39" s="57"/>
      <c r="P39" s="57"/>
      <c r="Q39" s="57"/>
      <c r="R39" s="57"/>
      <c r="S39" s="58"/>
      <c r="T39" s="2"/>
      <c r="U39" s="2"/>
      <c r="V39" s="2"/>
    </row>
    <row r="40" spans="1:26" ht="13.5" customHeight="1" thickBot="1" x14ac:dyDescent="0.3">
      <c r="A40" s="56" t="s">
        <v>4</v>
      </c>
      <c r="B40" s="57"/>
      <c r="C40" s="57"/>
      <c r="D40" s="57" t="s">
        <v>26</v>
      </c>
      <c r="E40" s="57"/>
      <c r="F40" s="57"/>
      <c r="G40" s="57"/>
      <c r="H40" s="58"/>
      <c r="I40" s="59" t="s">
        <v>5</v>
      </c>
      <c r="J40" s="60"/>
      <c r="K40" s="60"/>
      <c r="L40" s="60"/>
      <c r="M40" s="60"/>
      <c r="N40" s="61" t="s">
        <v>65</v>
      </c>
      <c r="O40" s="62"/>
      <c r="P40" s="62"/>
      <c r="Q40" s="62"/>
      <c r="R40" s="62"/>
      <c r="S40" s="63"/>
      <c r="T40" s="2"/>
      <c r="U40" s="2"/>
      <c r="V40" s="2"/>
    </row>
    <row r="41" spans="1:26" ht="13.5" customHeight="1" x14ac:dyDescent="0.25">
      <c r="A41" s="56" t="s">
        <v>32</v>
      </c>
      <c r="B41" s="57"/>
      <c r="C41" s="57"/>
      <c r="D41" s="57" t="s">
        <v>61</v>
      </c>
      <c r="E41" s="67"/>
      <c r="F41" s="67"/>
      <c r="G41" s="67"/>
      <c r="H41" s="68"/>
      <c r="I41" s="2"/>
      <c r="J41" s="2"/>
      <c r="K41" s="2"/>
      <c r="L41" s="2"/>
      <c r="M41" s="2"/>
      <c r="N41" s="24"/>
      <c r="O41" s="24"/>
      <c r="P41" s="24"/>
      <c r="Q41" s="24"/>
      <c r="R41" s="24"/>
      <c r="S41" s="24"/>
      <c r="T41" s="2"/>
      <c r="U41" s="2"/>
      <c r="V41" s="2"/>
    </row>
    <row r="42" spans="1:26" ht="13.5" customHeight="1" thickBot="1" x14ac:dyDescent="0.3">
      <c r="A42" s="59" t="s">
        <v>33</v>
      </c>
      <c r="B42" s="60"/>
      <c r="C42" s="60"/>
      <c r="D42" s="60" t="s">
        <v>37</v>
      </c>
      <c r="E42" s="65"/>
      <c r="F42" s="65"/>
      <c r="G42" s="65"/>
      <c r="H42" s="66"/>
      <c r="I42" s="2"/>
      <c r="J42" s="2"/>
      <c r="K42" s="2"/>
      <c r="L42" s="2"/>
      <c r="M42" s="2"/>
      <c r="N42" s="24"/>
      <c r="O42" s="24"/>
      <c r="P42" s="24"/>
      <c r="Q42" s="24"/>
      <c r="R42" s="24"/>
      <c r="S42" s="24"/>
      <c r="T42" s="2"/>
      <c r="U42" s="2"/>
      <c r="V42" s="2"/>
    </row>
    <row r="43" spans="1:26" x14ac:dyDescent="0.25">
      <c r="A43" s="15" t="s">
        <v>14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6" ht="21.75" customHeight="1" x14ac:dyDescent="0.25">
      <c r="A44" s="52" t="s">
        <v>15</v>
      </c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16"/>
      <c r="R44" s="16"/>
      <c r="S44" s="16"/>
      <c r="T44" s="16"/>
      <c r="U44" s="16"/>
      <c r="V44" s="16"/>
    </row>
    <row r="45" spans="1:26" x14ac:dyDescent="0.25">
      <c r="A45" s="15" t="s">
        <v>16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6" x14ac:dyDescent="0.25">
      <c r="A46" s="15" t="s">
        <v>13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0"/>
      <c r="U46" s="10"/>
      <c r="V46" s="15"/>
    </row>
    <row r="47" spans="1:26" x14ac:dyDescent="0.25">
      <c r="A47" s="15" t="s">
        <v>17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0"/>
      <c r="U47" s="10"/>
      <c r="V47" s="15"/>
    </row>
    <row r="48" spans="1:26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0"/>
      <c r="U48" s="10"/>
      <c r="V48" s="14"/>
    </row>
    <row r="49" spans="1:22" x14ac:dyDescent="0.25">
      <c r="T49" s="10"/>
      <c r="U49" s="10"/>
    </row>
    <row r="50" spans="1:22" x14ac:dyDescent="0.25">
      <c r="T50" s="10"/>
      <c r="U50" s="10"/>
    </row>
    <row r="51" spans="1:22" x14ac:dyDescent="0.25">
      <c r="T51" s="10"/>
      <c r="U51" s="10"/>
    </row>
    <row r="52" spans="1:22" x14ac:dyDescent="0.25">
      <c r="T52" s="10"/>
      <c r="U52" s="10"/>
    </row>
    <row r="53" spans="1:22" x14ac:dyDescent="0.25">
      <c r="T53" s="10"/>
      <c r="U53" s="10"/>
    </row>
    <row r="54" spans="1:22" x14ac:dyDescent="0.25">
      <c r="J54" s="10"/>
    </row>
    <row r="55" spans="1:22" x14ac:dyDescent="0.25">
      <c r="J55" s="10"/>
    </row>
    <row r="56" spans="1:22" x14ac:dyDescent="0.25">
      <c r="A56" s="8"/>
      <c r="B56" s="9"/>
      <c r="C56" s="9"/>
      <c r="D56" s="9"/>
      <c r="E56" s="10"/>
      <c r="F56" s="11"/>
      <c r="G56" s="12"/>
      <c r="H56" s="10"/>
      <c r="I56" s="11"/>
      <c r="J56" s="10"/>
      <c r="K56" s="10"/>
      <c r="L56" s="13"/>
      <c r="M56" s="12"/>
      <c r="N56" s="10"/>
      <c r="O56" s="13"/>
      <c r="P56" s="12"/>
      <c r="Q56" s="10"/>
      <c r="R56" s="11"/>
      <c r="S56" s="12"/>
      <c r="T56" s="12"/>
      <c r="U56" s="12"/>
      <c r="V56" s="12"/>
    </row>
    <row r="57" spans="1:22" x14ac:dyDescent="0.25">
      <c r="A57" s="8"/>
      <c r="B57" s="9"/>
      <c r="C57" s="8"/>
      <c r="D57" s="8"/>
      <c r="E57" s="8"/>
      <c r="F57" s="8"/>
      <c r="G57" s="12"/>
      <c r="H57" s="8"/>
      <c r="I57" s="8"/>
      <c r="J57" s="10"/>
      <c r="K57" s="8"/>
      <c r="L57" s="8"/>
      <c r="M57" s="12"/>
      <c r="N57" s="8"/>
      <c r="O57" s="8"/>
      <c r="P57" s="8"/>
      <c r="Q57" s="8"/>
      <c r="R57" s="8"/>
      <c r="S57" s="8"/>
      <c r="T57" s="8"/>
      <c r="U57" s="8"/>
      <c r="V57" s="8"/>
    </row>
    <row r="58" spans="1:22" x14ac:dyDescent="0.25">
      <c r="J58" s="10"/>
    </row>
    <row r="59" spans="1:22" x14ac:dyDescent="0.25">
      <c r="J59" s="10"/>
      <c r="K59" s="8"/>
    </row>
    <row r="60" spans="1:22" x14ac:dyDescent="0.25">
      <c r="J60" s="10"/>
    </row>
    <row r="61" spans="1:22" x14ac:dyDescent="0.25">
      <c r="J61" s="10"/>
      <c r="K61" s="8"/>
    </row>
    <row r="62" spans="1:22" x14ac:dyDescent="0.25">
      <c r="J62" s="10"/>
    </row>
    <row r="63" spans="1:22" x14ac:dyDescent="0.25">
      <c r="J63" s="10"/>
      <c r="K63" s="8"/>
    </row>
    <row r="64" spans="1:22" x14ac:dyDescent="0.25">
      <c r="J64" s="10"/>
    </row>
    <row r="65" spans="10:11" x14ac:dyDescent="0.25">
      <c r="J65" s="10"/>
      <c r="K65" s="8"/>
    </row>
    <row r="66" spans="10:11" x14ac:dyDescent="0.25">
      <c r="J66" s="10"/>
    </row>
    <row r="67" spans="10:11" x14ac:dyDescent="0.25">
      <c r="J67" s="10"/>
      <c r="K67" s="8"/>
    </row>
    <row r="68" spans="10:11" x14ac:dyDescent="0.25">
      <c r="J68" s="10"/>
    </row>
    <row r="69" spans="10:11" x14ac:dyDescent="0.25">
      <c r="J69" s="10"/>
    </row>
    <row r="70" spans="10:11" x14ac:dyDescent="0.25">
      <c r="J70" s="10"/>
      <c r="K70" s="8"/>
    </row>
    <row r="71" spans="10:11" x14ac:dyDescent="0.25">
      <c r="J71" s="10"/>
    </row>
    <row r="72" spans="10:11" x14ac:dyDescent="0.25">
      <c r="J72" s="10"/>
      <c r="K72" s="8"/>
    </row>
    <row r="73" spans="10:11" x14ac:dyDescent="0.25">
      <c r="J73" s="10"/>
      <c r="K73" s="8"/>
    </row>
    <row r="74" spans="10:11" x14ac:dyDescent="0.25">
      <c r="J74" s="10"/>
    </row>
    <row r="75" spans="10:11" x14ac:dyDescent="0.25">
      <c r="J75" s="10"/>
    </row>
    <row r="76" spans="10:11" x14ac:dyDescent="0.25">
      <c r="J76" s="10"/>
    </row>
    <row r="77" spans="10:11" x14ac:dyDescent="0.25">
      <c r="J77" s="23"/>
    </row>
    <row r="78" spans="10:11" x14ac:dyDescent="0.25">
      <c r="J78" s="23"/>
    </row>
  </sheetData>
  <sortState xmlns:xlrd2="http://schemas.microsoft.com/office/spreadsheetml/2017/richdata2" ref="A6:W34">
    <sortCondition ref="W6:W34"/>
  </sortState>
  <mergeCells count="45">
    <mergeCell ref="T36:V36"/>
    <mergeCell ref="W4:W5"/>
    <mergeCell ref="T4:V4"/>
    <mergeCell ref="T35:V35"/>
    <mergeCell ref="A4:A5"/>
    <mergeCell ref="B4:B5"/>
    <mergeCell ref="D4:D5"/>
    <mergeCell ref="C4:C5"/>
    <mergeCell ref="H4:J4"/>
    <mergeCell ref="E4:G4"/>
    <mergeCell ref="K36:M36"/>
    <mergeCell ref="E36:G36"/>
    <mergeCell ref="E35:G35"/>
    <mergeCell ref="A42:C42"/>
    <mergeCell ref="D42:H42"/>
    <mergeCell ref="I37:M37"/>
    <mergeCell ref="D37:H37"/>
    <mergeCell ref="A41:C41"/>
    <mergeCell ref="D41:H41"/>
    <mergeCell ref="H35:J35"/>
    <mergeCell ref="D38:H38"/>
    <mergeCell ref="H36:J36"/>
    <mergeCell ref="N36:P36"/>
    <mergeCell ref="Q36:S36"/>
    <mergeCell ref="A44:P44"/>
    <mergeCell ref="A37:C37"/>
    <mergeCell ref="A38:C38"/>
    <mergeCell ref="A39:C39"/>
    <mergeCell ref="A40:C40"/>
    <mergeCell ref="D40:H40"/>
    <mergeCell ref="I40:M40"/>
    <mergeCell ref="N40:S40"/>
    <mergeCell ref="N37:S37"/>
    <mergeCell ref="D39:H39"/>
    <mergeCell ref="I38:M38"/>
    <mergeCell ref="N38:S38"/>
    <mergeCell ref="I39:M39"/>
    <mergeCell ref="N39:S39"/>
    <mergeCell ref="S2:V2"/>
    <mergeCell ref="N4:P4"/>
    <mergeCell ref="K35:M35"/>
    <mergeCell ref="Q4:S4"/>
    <mergeCell ref="Q35:S35"/>
    <mergeCell ref="N35:P35"/>
    <mergeCell ref="K4:M4"/>
  </mergeCells>
  <phoneticPr fontId="0" type="noConversion"/>
  <printOptions horizontalCentered="1"/>
  <pageMargins left="0.25" right="0.25" top="0.75" bottom="0.75" header="0.3" footer="0.3"/>
  <pageSetup paperSize="9" scale="71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Mark Grist</cp:lastModifiedBy>
  <cp:lastPrinted>2025-07-28T02:56:49Z</cp:lastPrinted>
  <dcterms:created xsi:type="dcterms:W3CDTF">2005-03-02T10:47:43Z</dcterms:created>
  <dcterms:modified xsi:type="dcterms:W3CDTF">2026-03-23T02:09:33Z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